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8 Устранение наледи на дорогах местного значения\КД СКС-3018\"/>
    </mc:Choice>
  </mc:AlternateContent>
  <bookViews>
    <workbookView xWindow="0" yWindow="0" windowWidth="24240" windowHeight="11745"/>
  </bookViews>
  <sheets>
    <sheet name="Лот 1" sheetId="7" r:id="rId1"/>
  </sheets>
  <definedNames>
    <definedName name="_xlnm._FilterDatabase" localSheetId="0" hidden="1">'Лот 1'!$A$9:$T$36</definedName>
    <definedName name="_xlnm.Print_Area" localSheetId="0">'Лот 1'!$A$1:$T$46</definedName>
  </definedNames>
  <calcPr calcId="152511" iterate="1" iterateDelta="1E-4"/>
</workbook>
</file>

<file path=xl/calcChain.xml><?xml version="1.0" encoding="utf-8"?>
<calcChain xmlns="http://schemas.openxmlformats.org/spreadsheetml/2006/main">
  <c r="S11" i="7" l="1"/>
  <c r="T11" i="7" s="1"/>
  <c r="S12" i="7"/>
  <c r="T12" i="7" s="1"/>
  <c r="S13" i="7"/>
  <c r="T13" i="7" s="1"/>
  <c r="S14" i="7"/>
  <c r="T14" i="7" s="1"/>
  <c r="S15" i="7"/>
  <c r="T15" i="7" s="1"/>
  <c r="S16" i="7"/>
  <c r="T16" i="7" s="1"/>
  <c r="S17" i="7"/>
  <c r="T17" i="7" s="1"/>
  <c r="S18" i="7"/>
  <c r="T18" i="7" s="1"/>
  <c r="S19" i="7"/>
  <c r="T19" i="7" s="1"/>
  <c r="S20" i="7"/>
  <c r="T20" i="7" s="1"/>
  <c r="S21" i="7"/>
  <c r="T21" i="7" s="1"/>
  <c r="S22" i="7"/>
  <c r="T22" i="7" s="1"/>
  <c r="S23" i="7"/>
  <c r="T23" i="7" s="1"/>
  <c r="S24" i="7"/>
  <c r="T24" i="7" s="1"/>
  <c r="S25" i="7"/>
  <c r="T25" i="7" s="1"/>
  <c r="S26" i="7"/>
  <c r="T26" i="7" s="1"/>
  <c r="S27" i="7"/>
  <c r="T27" i="7" s="1"/>
  <c r="S28" i="7"/>
  <c r="T28" i="7" s="1"/>
  <c r="S29" i="7"/>
  <c r="T29" i="7" s="1"/>
  <c r="S30" i="7"/>
  <c r="T30" i="7" s="1"/>
  <c r="S31" i="7"/>
  <c r="T31" i="7" s="1"/>
  <c r="S32" i="7"/>
  <c r="T32" i="7" s="1"/>
  <c r="S33" i="7"/>
  <c r="T33" i="7" s="1"/>
  <c r="S34" i="7"/>
  <c r="T34" i="7" s="1"/>
  <c r="S10" i="7" l="1"/>
  <c r="T10" i="7" s="1"/>
  <c r="L35" i="7" l="1"/>
  <c r="S35" i="7"/>
  <c r="T35" i="7" l="1"/>
</calcChain>
</file>

<file path=xl/sharedStrings.xml><?xml version="1.0" encoding="utf-8"?>
<sst xmlns="http://schemas.openxmlformats.org/spreadsheetml/2006/main" count="216" uniqueCount="73">
  <si>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</si>
  <si>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</si>
  <si>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</si>
  <si>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</si>
  <si>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</si>
  <si>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</si>
  <si>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</si>
  <si>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</si>
  <si>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</si>
  <si>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</si>
  <si>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</si>
  <si>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</si>
  <si>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</si>
  <si>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</si>
  <si>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</si>
  <si>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</si>
  <si>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</si>
  <si>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</si>
  <si>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</si>
  <si>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</si>
  <si>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</si>
  <si>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 xml:space="preserve"> Опцион Покупателя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</si>
  <si>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</si>
  <si>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</si>
  <si>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</si>
  <si>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</si>
  <si>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</si>
  <si>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43.99</t>
  </si>
  <si>
    <t>на СМР</t>
  </si>
  <si>
    <t>Требования к работам/ услугам /продукции / ГОСТ</t>
  </si>
  <si>
    <t>ИТОГО, начальная максимальная цена договора:</t>
  </si>
  <si>
    <t xml:space="preserve">ИТОГО, начальная максимальная цена единичных расценок: </t>
  </si>
  <si>
    <t>Цена единичных расценок, без НДС (руб.)</t>
  </si>
  <si>
    <t>Количество/Объем</t>
  </si>
  <si>
    <t>Цена единичных расценок, (руб.)
без НДС с учетом коэффициента снижения</t>
  </si>
  <si>
    <t>Цена единичных расценок, (руб.) 
с НДС с учетом коэффициента снижения</t>
  </si>
  <si>
    <t>Х</t>
  </si>
  <si>
    <t>Место оказания услуг</t>
  </si>
  <si>
    <t>Приложение 1.2 Техническое задание</t>
  </si>
  <si>
    <t>СКС-3018</t>
  </si>
  <si>
    <t>Лот №1 Ремонт асфальто - бетонного покрытия и благоустройство газонов после ликвидации повреждений на водопроводных и канализационных сетях (устранение наледи на проезжей части дорог местного значения)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</si>
  <si>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</si>
  <si>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с  даты подписания договора по 31.12.2024 г.</t>
  </si>
  <si>
    <t>Объекты по заявкам на устранение наледи г. Самара, расположенных в Куйбышевском, Ленинском, Октябрьском, Железнодорожном,  Советском, Промышленном,  Красноглинском районах.</t>
  </si>
  <si>
    <t>Трактор "Беларус" МТЗ-80,82.1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</si>
  <si>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</si>
  <si>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</si>
  <si>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</si>
  <si>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 :КО-829 А1,КО-829 Д1,МКДУ-2ГМ ,МДК-433362,КО-713,МКДУ 10ГМ,МКДУ -1,КО-829 С1</t>
  </si>
  <si>
    <t xml:space="preserve"> Пескоразбрасыватели КО-713,ЗИЛ МДК 433362</t>
  </si>
  <si>
    <t>С/свал Камаз</t>
  </si>
  <si>
    <t xml:space="preserve"> Погрузчик ТО-18, Амкодор 322 С-01, погрузчик "Волжанин"</t>
  </si>
  <si>
    <t>Погрузчик универсальный Амкодор 211, BOBCAT (мини 81 л.с.)</t>
  </si>
  <si>
    <t>Мини-погрузчик универсальный с гидромолотом</t>
  </si>
  <si>
    <t>Экскаватор-погрузчик</t>
  </si>
  <si>
    <t>Экскаватор колёсный с ковшом</t>
  </si>
  <si>
    <t>Машина коммунально-уборочная ММК-3500Н.01,МК-1500М(ЗИК)</t>
  </si>
  <si>
    <t xml:space="preserve"> Автогрейдер ДЗ-180, ГС14-02, ДМ-14</t>
  </si>
  <si>
    <t>Тягач с полуприцепом КАМАЗ 541120 с тралом 20т</t>
  </si>
  <si>
    <t>Мерседес-бенц с трейлером(тягач)</t>
  </si>
  <si>
    <t>Машина вакуумная КО-520А</t>
  </si>
  <si>
    <t xml:space="preserve"> Газель ГАЗ 3307</t>
  </si>
  <si>
    <t>З/плата дорожных рабочих с начислениями (за 1 чел/час)</t>
  </si>
  <si>
    <t>Концентрат минеральный-галит, тип С за 1 тн</t>
  </si>
  <si>
    <t>Песчано-соляная смесь (содержание соли 10%) за 1 тн</t>
  </si>
  <si>
    <t>Песчано-соляная смесь (содержание соли 30%) за 1 тн</t>
  </si>
  <si>
    <t>Твердый многокомпонентный хлорид: противогололедный реагент "Бионорд" за 1 тн</t>
  </si>
  <si>
    <t>Прием снега (ледяных образований) на площадку для временного складирования снега (за 1 тн)</t>
  </si>
  <si>
    <t>Вода (за 1 м3)</t>
  </si>
  <si>
    <t>маш-час</t>
  </si>
  <si>
    <t>чел/час</t>
  </si>
  <si>
    <t>тн</t>
  </si>
  <si>
    <t>м3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</si>
</sst>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 applyNumberFormat="0" applyFill="0" applyBorder="0" applyAlignment="0" applyProtection="0"/>
    <xf numFmtId="0" fontId="7" fillId="0" borderId="0"/>
    <xf numFmtId="0" fontId="10" fillId="0" borderId="0"/>
    <xf numFmtId="0" fontId="16" fillId="0" borderId="0"/>
    <xf numFmtId="43" fontId="17" fillId="0" borderId="0" applyFont="0" applyFill="0" applyBorder="0" applyAlignment="0" applyProtection="0"/>
  </cellStyleXfs>
  <cellXfs count="8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Alignment="1">
      <alignment vertical="center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5" fillId="0" borderId="6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center" vertical="center" wrapText="1"/>
    </xf>
    <xf numFmtId="0" fontId="15" fillId="4" borderId="1" xfId="4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164" fontId="15" fillId="4" borderId="1" xfId="4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4" fontId="11" fillId="0" borderId="0" xfId="0" applyNumberFormat="1" applyFont="1" applyFill="1" applyBorder="1" applyAlignment="1" applyProtection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2" borderId="13" xfId="0" applyNumberFormat="1" applyFont="1" applyFill="1" applyBorder="1" applyAlignment="1" applyProtection="1">
      <alignment vertical="center" wrapText="1"/>
    </xf>
    <xf numFmtId="0" fontId="11" fillId="2" borderId="7" xfId="0" applyNumberFormat="1" applyFont="1" applyFill="1" applyBorder="1" applyAlignment="1" applyProtection="1">
      <alignment vertical="center" wrapText="1"/>
    </xf>
    <xf numFmtId="0" fontId="11" fillId="4" borderId="0" xfId="0" applyNumberFormat="1" applyFont="1" applyFill="1" applyBorder="1" applyAlignment="1" applyProtection="1">
      <alignment horizontal="right" vertical="center" wrapText="1"/>
    </xf>
    <xf numFmtId="0" fontId="1" fillId="4" borderId="0" xfId="0" applyNumberFormat="1" applyFont="1" applyFill="1" applyBorder="1" applyAlignment="1" applyProtection="1"/>
    <xf numFmtId="4" fontId="11" fillId="5" borderId="1" xfId="0" applyNumberFormat="1" applyFont="1" applyFill="1" applyBorder="1" applyAlignment="1" applyProtection="1">
      <alignment horizontal="center" vertical="center" wrapText="1"/>
    </xf>
    <xf numFmtId="0" fontId="11" fillId="5" borderId="12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right" vertical="center" wrapText="1"/>
    </xf>
    <xf numFmtId="0" fontId="11" fillId="5" borderId="11" xfId="0" applyNumberFormat="1" applyFont="1" applyFill="1" applyBorder="1" applyAlignment="1" applyProtection="1">
      <alignment horizontal="center" vertical="center" wrapText="1"/>
    </xf>
    <xf numFmtId="0" fontId="1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NumberFormat="1" applyFont="1" applyFill="1" applyBorder="1" applyAlignment="1" applyProtection="1">
      <protection locked="0"/>
    </xf>
    <xf numFmtId="0" fontId="8" fillId="4" borderId="0" xfId="1" applyFont="1" applyFill="1" applyAlignment="1" applyProtection="1">
      <alignment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horizontal="center" vertical="center" wrapText="1"/>
      <protection locked="0"/>
    </xf>
    <xf numFmtId="0" fontId="8" fillId="0" borderId="0" xfId="1" applyFont="1" applyBorder="1" applyAlignment="1" applyProtection="1">
      <alignment vertical="center" wrapText="1"/>
      <protection locked="0"/>
    </xf>
    <xf numFmtId="0" fontId="8" fillId="0" borderId="0" xfId="1" applyFont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 wrapText="1"/>
      <protection locked="0"/>
    </xf>
    <xf numFmtId="0" fontId="8" fillId="0" borderId="0" xfId="0" applyNumberFormat="1" applyFont="1" applyFill="1" applyBorder="1" applyAlignment="1" applyProtection="1">
      <alignment horizontal="left" vertical="center"/>
      <protection locked="0"/>
    </xf>
    <xf numFmtId="0" fontId="2" fillId="3" borderId="5" xfId="0" applyNumberFormat="1" applyFont="1" applyFill="1" applyBorder="1" applyAlignment="1" applyProtection="1">
      <alignment horizontal="center" vertical="center" textRotation="90" wrapText="1"/>
      <protection locked="0"/>
    </xf>
    <xf numFmtId="0" fontId="2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11" fillId="2" borderId="1" xfId="0" applyNumberFormat="1" applyFont="1" applyFill="1" applyBorder="1" applyAlignment="1" applyProtection="1">
      <alignment horizontal="right" vertical="center" wrapText="1"/>
    </xf>
    <xf numFmtId="0" fontId="11" fillId="3" borderId="16" xfId="0" applyNumberFormat="1" applyFont="1" applyFill="1" applyBorder="1" applyAlignment="1" applyProtection="1">
      <alignment horizontal="center" vertical="center" wrapText="1"/>
      <protection locked="0"/>
    </xf>
    <xf numFmtId="4" fontId="15" fillId="4" borderId="2" xfId="4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 applyProtection="1">
      <alignment horizontal="center" vertical="center" wrapText="1"/>
    </xf>
    <xf numFmtId="4" fontId="11" fillId="5" borderId="2" xfId="0" applyNumberFormat="1" applyFont="1" applyFill="1" applyBorder="1" applyAlignment="1" applyProtection="1">
      <alignment horizontal="center" vertical="center" wrapText="1"/>
    </xf>
    <xf numFmtId="0" fontId="2" fillId="2" borderId="18" xfId="0" applyNumberFormat="1" applyFont="1" applyFill="1" applyBorder="1" applyAlignment="1" applyProtection="1">
      <alignment horizontal="center" vertical="center" wrapText="1"/>
      <protection locked="0"/>
    </xf>
    <xf numFmtId="4" fontId="15" fillId="2" borderId="18" xfId="0" applyNumberFormat="1" applyFont="1" applyFill="1" applyBorder="1" applyAlignment="1" applyProtection="1">
      <alignment vertical="center"/>
    </xf>
    <xf numFmtId="4" fontId="11" fillId="2" borderId="18" xfId="0" applyNumberFormat="1" applyFont="1" applyFill="1" applyBorder="1" applyAlignment="1" applyProtection="1">
      <alignment horizontal="right" vertical="center" wrapText="1"/>
    </xf>
    <xf numFmtId="4" fontId="11" fillId="5" borderId="19" xfId="0" applyNumberFormat="1" applyFont="1" applyFill="1" applyBorder="1" applyAlignment="1" applyProtection="1">
      <alignment horizontal="center" vertical="center"/>
    </xf>
    <xf numFmtId="0" fontId="6" fillId="2" borderId="8" xfId="0" applyNumberFormat="1" applyFont="1" applyFill="1" applyBorder="1" applyAlignment="1" applyProtection="1">
      <alignment horizontal="center" vertical="top"/>
    </xf>
    <xf numFmtId="0" fontId="6" fillId="2" borderId="9" xfId="0" applyNumberFormat="1" applyFont="1" applyFill="1" applyBorder="1" applyAlignment="1" applyProtection="1">
      <alignment horizontal="center" vertical="top"/>
    </xf>
    <xf numFmtId="0" fontId="6" fillId="2" borderId="17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1" xfId="0" applyNumberFormat="1" applyFont="1" applyFill="1" applyBorder="1" applyAlignment="1" applyProtection="1">
      <alignment horizontal="left" vertical="center"/>
      <protection locked="0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0" borderId="7" xfId="0" applyNumberFormat="1" applyFont="1" applyFill="1" applyBorder="1" applyAlignment="1" applyProtection="1">
      <alignment horizontal="center"/>
    </xf>
    <xf numFmtId="4" fontId="14" fillId="2" borderId="5" xfId="0" applyNumberFormat="1" applyFont="1" applyFill="1" applyBorder="1" applyAlignment="1" applyProtection="1">
      <alignment horizontal="center" vertical="top" wrapText="1"/>
      <protection locked="0"/>
    </xf>
    <xf numFmtId="4" fontId="14" fillId="2" borderId="14" xfId="0" applyNumberFormat="1" applyFont="1" applyFill="1" applyBorder="1" applyAlignment="1" applyProtection="1">
      <alignment horizontal="center" vertical="top" wrapText="1"/>
      <protection locked="0"/>
    </xf>
    <xf numFmtId="0" fontId="8" fillId="4" borderId="3" xfId="1" applyFont="1" applyFill="1" applyBorder="1" applyAlignment="1" applyProtection="1">
      <alignment horizontal="center" vertical="center"/>
      <protection locked="0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11" fillId="5" borderId="1" xfId="0" applyNumberFormat="1" applyFont="1" applyFill="1" applyBorder="1" applyAlignment="1" applyProtection="1">
      <alignment horizontal="right" vertical="center" wrapText="1"/>
    </xf>
    <xf numFmtId="0" fontId="13" fillId="0" borderId="2" xfId="0" applyNumberFormat="1" applyFont="1" applyFill="1" applyBorder="1" applyAlignment="1" applyProtection="1">
      <alignment horizontal="left" vertical="center" wrapText="1"/>
    </xf>
    <xf numFmtId="0" fontId="13" fillId="0" borderId="7" xfId="0" applyNumberFormat="1" applyFont="1" applyFill="1" applyBorder="1" applyAlignment="1" applyProtection="1">
      <alignment horizontal="left" vertical="center" wrapText="1"/>
    </xf>
    <xf numFmtId="0" fontId="13" fillId="0" borderId="4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center" wrapText="1"/>
    </xf>
    <xf numFmtId="0" fontId="15" fillId="0" borderId="5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</cellXfs>
  <cellStyles count="5">
    <cellStyle name="Обычный" xfId="0" builtinId="0"/>
    <cellStyle name="Обычный 2 3" xfId="2"/>
    <cellStyle name="Обычный 3" xfId="3"/>
    <cellStyle name="Стиль 1" xfId="1"/>
    <cellStyle name="Финансовый" xfId="4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T51"/>
  <sheetViews>
    <sheetView tabSelected="1" view="pageBreakPreview" zoomScale="85" zoomScaleNormal="86" zoomScaleSheetLayoutView="85" workbookViewId="0">
      <pane ySplit="9" topLeftCell="A10" activePane="bottomLeft" state="frozen"/>
      <selection pane="bottomLeft" activeCell="J4" sqref="J4"/>
    </sheetView>
  </sheetViews>
  <sheetFormatPr defaultColWidth="8.85546875" defaultRowHeight="12.75" x14ac:dyDescent="0.2"/>
  <cols>
    <col min="1" max="1" width="6.85546875" customWidth="1"/>
    <col min="2" max="2" width="7.42578125" customWidth="1"/>
    <col min="3" max="3" width="9.28515625" customWidth="1"/>
    <col min="4" max="4" width="8.5703125" customWidth="1"/>
    <col min="5" max="5" width="35.85546875" style="1" customWidth="1"/>
    <col min="6" max="6" width="17.85546875" style="1" customWidth="1"/>
    <col min="7" max="7" width="15.42578125" style="1" customWidth="1"/>
    <col min="8" max="8" width="13.42578125" customWidth="1"/>
    <col min="9" max="9" width="9.42578125" style="1" customWidth="1"/>
    <col min="10" max="10" width="11.5703125" style="1" customWidth="1"/>
    <col min="11" max="11" width="16.5703125" customWidth="1"/>
    <col min="12" max="12" width="15.42578125" style="21" customWidth="1"/>
    <col min="13" max="13" width="16.28515625" customWidth="1"/>
    <col min="14" max="14" width="16.42578125" customWidth="1"/>
    <col min="15" max="16" width="14.140625" customWidth="1"/>
    <col min="17" max="17" width="12.85546875" customWidth="1"/>
    <col min="18" max="18" width="23.7109375" bestFit="1" customWidth="1"/>
    <col min="19" max="19" width="18.28515625" customWidth="1"/>
    <col min="20" max="20" width="15.7109375" customWidth="1"/>
  </cols>
  <sheetData>
    <row r="2" spans="1:20" ht="18.75" customHeight="1" x14ac:dyDescent="0.2">
      <c r="A2" s="13" t="s">
        <v>23</v>
      </c>
    </row>
    <row r="3" spans="1:20" ht="39" customHeight="1" x14ac:dyDescent="0.2">
      <c r="A3" s="7" t="s">
        <v>6</v>
      </c>
      <c r="B3" s="2"/>
      <c r="C3" s="2"/>
      <c r="D3" s="2"/>
      <c r="E3" s="2" t="s">
        <v>28</v>
      </c>
      <c r="F3" s="2"/>
      <c r="G3" s="2"/>
      <c r="H3" s="2"/>
      <c r="I3" s="2"/>
      <c r="J3" s="2"/>
      <c r="K3" s="2"/>
      <c r="L3" s="22"/>
      <c r="Q3" s="2"/>
      <c r="R3" s="2"/>
    </row>
    <row r="4" spans="1:20" ht="25.5" customHeight="1" x14ac:dyDescent="0.2">
      <c r="A4" s="3" t="s">
        <v>4</v>
      </c>
      <c r="B4" s="2"/>
      <c r="C4" s="2"/>
      <c r="D4" s="65" t="s">
        <v>39</v>
      </c>
      <c r="E4" s="65"/>
      <c r="F4" s="65"/>
      <c r="G4" s="65"/>
      <c r="H4" s="65"/>
      <c r="I4" s="2"/>
      <c r="J4" s="2"/>
      <c r="K4" s="2"/>
      <c r="L4" s="22"/>
      <c r="Q4" s="2"/>
      <c r="R4" s="2"/>
    </row>
    <row r="5" spans="1:20" ht="42.75" customHeight="1" x14ac:dyDescent="0.2">
      <c r="A5" s="3" t="s">
        <v>3</v>
      </c>
      <c r="B5" s="4"/>
      <c r="C5" s="4"/>
      <c r="D5" s="66" t="s">
        <v>40</v>
      </c>
      <c r="E5" s="66"/>
      <c r="F5" s="66"/>
      <c r="G5" s="66"/>
      <c r="H5" s="66"/>
      <c r="I5" s="14"/>
      <c r="J5" s="14"/>
      <c r="K5" s="5"/>
      <c r="L5" s="23"/>
      <c r="Q5" s="5"/>
      <c r="R5" s="5"/>
    </row>
    <row r="6" spans="1:20" ht="30.75" customHeight="1" x14ac:dyDescent="0.2">
      <c r="A6" s="3" t="s">
        <v>9</v>
      </c>
      <c r="B6" s="4"/>
      <c r="C6" s="4"/>
      <c r="D6" s="67" t="s">
        <v>10</v>
      </c>
      <c r="E6" s="67"/>
      <c r="F6" s="67"/>
      <c r="G6" s="67"/>
      <c r="H6" s="67"/>
      <c r="I6" s="14"/>
      <c r="J6" s="14"/>
      <c r="K6" s="5"/>
      <c r="L6" s="23"/>
      <c r="Q6" s="5"/>
      <c r="R6" s="5"/>
    </row>
    <row r="7" spans="1:20" ht="23.25" customHeight="1" thickBot="1" x14ac:dyDescent="0.25">
      <c r="A7" s="6" t="s">
        <v>1</v>
      </c>
    </row>
    <row r="8" spans="1:20" ht="25.5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  <c r="L8" s="70"/>
      <c r="M8" s="62" t="s">
        <v>24</v>
      </c>
      <c r="N8" s="63"/>
      <c r="O8" s="63"/>
      <c r="P8" s="63"/>
      <c r="Q8" s="63"/>
      <c r="R8" s="63"/>
      <c r="S8" s="63"/>
      <c r="T8" s="64"/>
    </row>
    <row r="9" spans="1:20" ht="86.25" customHeight="1" x14ac:dyDescent="0.2">
      <c r="A9" s="49" t="s">
        <v>13</v>
      </c>
      <c r="B9" s="49" t="s">
        <v>12</v>
      </c>
      <c r="C9" s="50" t="s">
        <v>14</v>
      </c>
      <c r="D9" s="50" t="s">
        <v>15</v>
      </c>
      <c r="E9" s="50" t="s">
        <v>16</v>
      </c>
      <c r="F9" s="50" t="s">
        <v>29</v>
      </c>
      <c r="G9" s="50" t="s">
        <v>0</v>
      </c>
      <c r="H9" s="50" t="s">
        <v>37</v>
      </c>
      <c r="I9" s="50" t="s">
        <v>2</v>
      </c>
      <c r="J9" s="50" t="s">
        <v>33</v>
      </c>
      <c r="K9" s="50" t="s">
        <v>11</v>
      </c>
      <c r="L9" s="54" t="s">
        <v>32</v>
      </c>
      <c r="M9" s="51" t="s">
        <v>20</v>
      </c>
      <c r="N9" s="52" t="s">
        <v>19</v>
      </c>
      <c r="O9" s="52" t="s">
        <v>18</v>
      </c>
      <c r="P9" s="52" t="s">
        <v>17</v>
      </c>
      <c r="Q9" s="52" t="s">
        <v>5</v>
      </c>
      <c r="R9" s="38" t="s">
        <v>25</v>
      </c>
      <c r="S9" s="38" t="s">
        <v>34</v>
      </c>
      <c r="T9" s="58" t="s">
        <v>35</v>
      </c>
    </row>
    <row r="10" spans="1:20" ht="38.25" x14ac:dyDescent="0.2">
      <c r="A10" s="19">
        <v>1</v>
      </c>
      <c r="B10" s="15">
        <v>1</v>
      </c>
      <c r="C10" s="25" t="s">
        <v>27</v>
      </c>
      <c r="D10" s="25" t="s">
        <v>27</v>
      </c>
      <c r="E10" s="20" t="s">
        <v>44</v>
      </c>
      <c r="F10" s="15" t="s">
        <v>38</v>
      </c>
      <c r="G10" s="15" t="s">
        <v>26</v>
      </c>
      <c r="H10" s="80" t="s">
        <v>43</v>
      </c>
      <c r="I10" s="17" t="s">
        <v>69</v>
      </c>
      <c r="J10" s="18">
        <v>1</v>
      </c>
      <c r="K10" s="15" t="s">
        <v>42</v>
      </c>
      <c r="L10" s="55">
        <v>1334.3323499999999</v>
      </c>
      <c r="M10" s="36"/>
      <c r="N10" s="37"/>
      <c r="O10" s="37"/>
      <c r="P10" s="37"/>
      <c r="Q10" s="37"/>
      <c r="R10" s="71"/>
      <c r="S10" s="26">
        <f>L10*$R$10</f>
        <v>0</v>
      </c>
      <c r="T10" s="59">
        <f>S10*1.2</f>
        <v>0</v>
      </c>
    </row>
    <row r="11" spans="1:20" ht="38.25" x14ac:dyDescent="0.2">
      <c r="A11" s="19">
        <v>1</v>
      </c>
      <c r="B11" s="15">
        <v>2</v>
      </c>
      <c r="C11" s="25" t="s">
        <v>27</v>
      </c>
      <c r="D11" s="25" t="s">
        <v>27</v>
      </c>
      <c r="E11" s="20" t="s">
        <v>45</v>
      </c>
      <c r="F11" s="16" t="s">
        <v>38</v>
      </c>
      <c r="G11" s="15" t="s">
        <v>26</v>
      </c>
      <c r="H11" s="81"/>
      <c r="I11" s="17" t="s">
        <v>69</v>
      </c>
      <c r="J11" s="18">
        <v>1</v>
      </c>
      <c r="K11" s="15" t="s">
        <v>42</v>
      </c>
      <c r="L11" s="55">
        <v>2106.0226499999999</v>
      </c>
      <c r="M11" s="36"/>
      <c r="N11" s="37"/>
      <c r="O11" s="37"/>
      <c r="P11" s="37"/>
      <c r="Q11" s="37"/>
      <c r="R11" s="72"/>
      <c r="S11" s="26">
        <f t="shared" ref="S11:S34" si="0">L11*$R$10</f>
        <v>0</v>
      </c>
      <c r="T11" s="59">
        <f t="shared" ref="T11:T34" si="1">S11*1.2</f>
        <v>0</v>
      </c>
    </row>
    <row r="12" spans="1:20" ht="38.25" x14ac:dyDescent="0.2">
      <c r="A12" s="19">
        <v>1</v>
      </c>
      <c r="B12" s="15">
        <v>3</v>
      </c>
      <c r="C12" s="25" t="s">
        <v>27</v>
      </c>
      <c r="D12" s="25" t="s">
        <v>27</v>
      </c>
      <c r="E12" s="20" t="s">
        <v>46</v>
      </c>
      <c r="F12" s="16" t="s">
        <v>38</v>
      </c>
      <c r="G12" s="15" t="s">
        <v>26</v>
      </c>
      <c r="H12" s="81"/>
      <c r="I12" s="17" t="s">
        <v>69</v>
      </c>
      <c r="J12" s="18">
        <v>1</v>
      </c>
      <c r="K12" s="15" t="s">
        <v>42</v>
      </c>
      <c r="L12" s="55">
        <v>1517.4064999999998</v>
      </c>
      <c r="M12" s="36"/>
      <c r="N12" s="37"/>
      <c r="O12" s="37"/>
      <c r="P12" s="37"/>
      <c r="Q12" s="37"/>
      <c r="R12" s="72"/>
      <c r="S12" s="26">
        <f t="shared" si="0"/>
        <v>0</v>
      </c>
      <c r="T12" s="59">
        <f t="shared" si="1"/>
        <v>0</v>
      </c>
    </row>
    <row r="13" spans="1:20" ht="38.25" x14ac:dyDescent="0.2">
      <c r="A13" s="19">
        <v>1</v>
      </c>
      <c r="B13" s="15">
        <v>4</v>
      </c>
      <c r="C13" s="25" t="s">
        <v>27</v>
      </c>
      <c r="D13" s="25" t="s">
        <v>27</v>
      </c>
      <c r="E13" s="20" t="s">
        <v>47</v>
      </c>
      <c r="F13" s="16" t="s">
        <v>38</v>
      </c>
      <c r="G13" s="15" t="s">
        <v>26</v>
      </c>
      <c r="H13" s="81"/>
      <c r="I13" s="17" t="s">
        <v>69</v>
      </c>
      <c r="J13" s="18">
        <v>1</v>
      </c>
      <c r="K13" s="15" t="s">
        <v>42</v>
      </c>
      <c r="L13" s="55">
        <v>2658.0092</v>
      </c>
      <c r="M13" s="36"/>
      <c r="N13" s="37"/>
      <c r="O13" s="37"/>
      <c r="P13" s="37"/>
      <c r="Q13" s="37"/>
      <c r="R13" s="72"/>
      <c r="S13" s="26">
        <f t="shared" si="0"/>
        <v>0</v>
      </c>
      <c r="T13" s="59">
        <f t="shared" si="1"/>
        <v>0</v>
      </c>
    </row>
    <row r="14" spans="1:20" ht="51" x14ac:dyDescent="0.2">
      <c r="A14" s="19">
        <v>1</v>
      </c>
      <c r="B14" s="15">
        <v>5</v>
      </c>
      <c r="C14" s="25" t="s">
        <v>27</v>
      </c>
      <c r="D14" s="25" t="s">
        <v>27</v>
      </c>
      <c r="E14" s="20" t="s">
        <v>48</v>
      </c>
      <c r="F14" s="16" t="s">
        <v>38</v>
      </c>
      <c r="G14" s="15" t="s">
        <v>26</v>
      </c>
      <c r="H14" s="81"/>
      <c r="I14" s="17" t="s">
        <v>69</v>
      </c>
      <c r="J14" s="18">
        <v>1</v>
      </c>
      <c r="K14" s="15" t="s">
        <v>42</v>
      </c>
      <c r="L14" s="55">
        <v>2018.8479999999997</v>
      </c>
      <c r="M14" s="36"/>
      <c r="N14" s="37"/>
      <c r="O14" s="37"/>
      <c r="P14" s="37"/>
      <c r="Q14" s="37"/>
      <c r="R14" s="72"/>
      <c r="S14" s="26">
        <f t="shared" si="0"/>
        <v>0</v>
      </c>
      <c r="T14" s="59">
        <f t="shared" si="1"/>
        <v>0</v>
      </c>
    </row>
    <row r="15" spans="1:20" ht="38.25" x14ac:dyDescent="0.2">
      <c r="A15" s="19">
        <v>1</v>
      </c>
      <c r="B15" s="15">
        <v>6</v>
      </c>
      <c r="C15" s="25" t="s">
        <v>27</v>
      </c>
      <c r="D15" s="25" t="s">
        <v>27</v>
      </c>
      <c r="E15" s="20" t="s">
        <v>49</v>
      </c>
      <c r="F15" s="16" t="s">
        <v>38</v>
      </c>
      <c r="G15" s="15" t="s">
        <v>26</v>
      </c>
      <c r="H15" s="81"/>
      <c r="I15" s="17" t="s">
        <v>69</v>
      </c>
      <c r="J15" s="18">
        <v>1</v>
      </c>
      <c r="K15" s="15" t="s">
        <v>42</v>
      </c>
      <c r="L15" s="55">
        <v>2062.3139999999999</v>
      </c>
      <c r="M15" s="36"/>
      <c r="N15" s="37"/>
      <c r="O15" s="37"/>
      <c r="P15" s="37"/>
      <c r="Q15" s="37"/>
      <c r="R15" s="72"/>
      <c r="S15" s="26">
        <f t="shared" si="0"/>
        <v>0</v>
      </c>
      <c r="T15" s="59">
        <f t="shared" si="1"/>
        <v>0</v>
      </c>
    </row>
    <row r="16" spans="1:20" ht="38.25" x14ac:dyDescent="0.2">
      <c r="A16" s="19">
        <v>1</v>
      </c>
      <c r="B16" s="15">
        <v>7</v>
      </c>
      <c r="C16" s="25" t="s">
        <v>27</v>
      </c>
      <c r="D16" s="25" t="s">
        <v>27</v>
      </c>
      <c r="E16" s="20" t="s">
        <v>50</v>
      </c>
      <c r="F16" s="16" t="s">
        <v>38</v>
      </c>
      <c r="G16" s="15" t="s">
        <v>26</v>
      </c>
      <c r="H16" s="81"/>
      <c r="I16" s="17" t="s">
        <v>69</v>
      </c>
      <c r="J16" s="18">
        <v>1</v>
      </c>
      <c r="K16" s="15" t="s">
        <v>42</v>
      </c>
      <c r="L16" s="55">
        <v>2098.67985</v>
      </c>
      <c r="M16" s="36"/>
      <c r="N16" s="37"/>
      <c r="O16" s="37"/>
      <c r="P16" s="37"/>
      <c r="Q16" s="37"/>
      <c r="R16" s="72"/>
      <c r="S16" s="26">
        <f t="shared" si="0"/>
        <v>0</v>
      </c>
      <c r="T16" s="59">
        <f t="shared" si="1"/>
        <v>0</v>
      </c>
    </row>
    <row r="17" spans="1:20" ht="38.25" x14ac:dyDescent="0.2">
      <c r="A17" s="19">
        <v>1</v>
      </c>
      <c r="B17" s="15">
        <v>8</v>
      </c>
      <c r="C17" s="25" t="s">
        <v>27</v>
      </c>
      <c r="D17" s="25" t="s">
        <v>27</v>
      </c>
      <c r="E17" s="20" t="s">
        <v>51</v>
      </c>
      <c r="F17" s="16" t="s">
        <v>38</v>
      </c>
      <c r="G17" s="15" t="s">
        <v>26</v>
      </c>
      <c r="H17" s="81"/>
      <c r="I17" s="17" t="s">
        <v>69</v>
      </c>
      <c r="J17" s="18">
        <v>1</v>
      </c>
      <c r="K17" s="15" t="s">
        <v>42</v>
      </c>
      <c r="L17" s="55">
        <v>1404.2260999999999</v>
      </c>
      <c r="M17" s="36"/>
      <c r="N17" s="37"/>
      <c r="O17" s="37"/>
      <c r="P17" s="37"/>
      <c r="Q17" s="37"/>
      <c r="R17" s="72"/>
      <c r="S17" s="26">
        <f t="shared" si="0"/>
        <v>0</v>
      </c>
      <c r="T17" s="59">
        <f t="shared" si="1"/>
        <v>0</v>
      </c>
    </row>
    <row r="18" spans="1:20" ht="38.25" x14ac:dyDescent="0.2">
      <c r="A18" s="19">
        <v>1</v>
      </c>
      <c r="B18" s="15">
        <v>9</v>
      </c>
      <c r="C18" s="25" t="s">
        <v>27</v>
      </c>
      <c r="D18" s="25" t="s">
        <v>27</v>
      </c>
      <c r="E18" s="20" t="s">
        <v>52</v>
      </c>
      <c r="F18" s="16" t="s">
        <v>38</v>
      </c>
      <c r="G18" s="15" t="s">
        <v>26</v>
      </c>
      <c r="H18" s="81"/>
      <c r="I18" s="17" t="s">
        <v>69</v>
      </c>
      <c r="J18" s="18">
        <v>1</v>
      </c>
      <c r="K18" s="15" t="s">
        <v>42</v>
      </c>
      <c r="L18" s="55">
        <v>1693.8657999999998</v>
      </c>
      <c r="M18" s="36"/>
      <c r="N18" s="37"/>
      <c r="O18" s="37"/>
      <c r="P18" s="37"/>
      <c r="Q18" s="37"/>
      <c r="R18" s="72"/>
      <c r="S18" s="26">
        <f t="shared" si="0"/>
        <v>0</v>
      </c>
      <c r="T18" s="59">
        <f t="shared" si="1"/>
        <v>0</v>
      </c>
    </row>
    <row r="19" spans="1:20" ht="38.25" x14ac:dyDescent="0.2">
      <c r="A19" s="19">
        <v>1</v>
      </c>
      <c r="B19" s="15">
        <v>10</v>
      </c>
      <c r="C19" s="25" t="s">
        <v>27</v>
      </c>
      <c r="D19" s="25" t="s">
        <v>27</v>
      </c>
      <c r="E19" s="20" t="s">
        <v>53</v>
      </c>
      <c r="F19" s="16" t="s">
        <v>38</v>
      </c>
      <c r="G19" s="15" t="s">
        <v>26</v>
      </c>
      <c r="H19" s="81"/>
      <c r="I19" s="17" t="s">
        <v>69</v>
      </c>
      <c r="J19" s="18">
        <v>1</v>
      </c>
      <c r="K19" s="15" t="s">
        <v>42</v>
      </c>
      <c r="L19" s="55">
        <v>1693.8657999999998</v>
      </c>
      <c r="M19" s="36"/>
      <c r="N19" s="37"/>
      <c r="O19" s="37"/>
      <c r="P19" s="37"/>
      <c r="Q19" s="37"/>
      <c r="R19" s="72"/>
      <c r="S19" s="26">
        <f t="shared" si="0"/>
        <v>0</v>
      </c>
      <c r="T19" s="59">
        <f t="shared" si="1"/>
        <v>0</v>
      </c>
    </row>
    <row r="20" spans="1:20" ht="38.25" x14ac:dyDescent="0.2">
      <c r="A20" s="19">
        <v>1</v>
      </c>
      <c r="B20" s="15">
        <v>11</v>
      </c>
      <c r="C20" s="25" t="s">
        <v>27</v>
      </c>
      <c r="D20" s="25" t="s">
        <v>27</v>
      </c>
      <c r="E20" s="20" t="s">
        <v>54</v>
      </c>
      <c r="F20" s="16" t="s">
        <v>38</v>
      </c>
      <c r="G20" s="15" t="s">
        <v>26</v>
      </c>
      <c r="H20" s="81"/>
      <c r="I20" s="17" t="s">
        <v>69</v>
      </c>
      <c r="J20" s="18">
        <v>1</v>
      </c>
      <c r="K20" s="15" t="s">
        <v>42</v>
      </c>
      <c r="L20" s="55">
        <v>1934.1631499999999</v>
      </c>
      <c r="M20" s="36"/>
      <c r="N20" s="37"/>
      <c r="O20" s="37"/>
      <c r="P20" s="37"/>
      <c r="Q20" s="37"/>
      <c r="R20" s="72"/>
      <c r="S20" s="26">
        <f t="shared" si="0"/>
        <v>0</v>
      </c>
      <c r="T20" s="59">
        <f t="shared" si="1"/>
        <v>0</v>
      </c>
    </row>
    <row r="21" spans="1:20" ht="38.25" x14ac:dyDescent="0.2">
      <c r="A21" s="19">
        <v>1</v>
      </c>
      <c r="B21" s="15">
        <v>12</v>
      </c>
      <c r="C21" s="25" t="s">
        <v>27</v>
      </c>
      <c r="D21" s="25" t="s">
        <v>27</v>
      </c>
      <c r="E21" s="20" t="s">
        <v>55</v>
      </c>
      <c r="F21" s="16" t="s">
        <v>38</v>
      </c>
      <c r="G21" s="15" t="s">
        <v>26</v>
      </c>
      <c r="H21" s="81"/>
      <c r="I21" s="17" t="s">
        <v>69</v>
      </c>
      <c r="J21" s="18">
        <v>1</v>
      </c>
      <c r="K21" s="15" t="s">
        <v>42</v>
      </c>
      <c r="L21" s="55">
        <v>2989.1631499999999</v>
      </c>
      <c r="M21" s="36"/>
      <c r="N21" s="37"/>
      <c r="O21" s="37"/>
      <c r="P21" s="37"/>
      <c r="Q21" s="37"/>
      <c r="R21" s="72"/>
      <c r="S21" s="26">
        <f t="shared" si="0"/>
        <v>0</v>
      </c>
      <c r="T21" s="59">
        <f t="shared" si="1"/>
        <v>0</v>
      </c>
    </row>
    <row r="22" spans="1:20" ht="38.25" x14ac:dyDescent="0.2">
      <c r="A22" s="19">
        <v>1</v>
      </c>
      <c r="B22" s="15">
        <v>13</v>
      </c>
      <c r="C22" s="25" t="s">
        <v>27</v>
      </c>
      <c r="D22" s="25" t="s">
        <v>27</v>
      </c>
      <c r="E22" s="20" t="s">
        <v>56</v>
      </c>
      <c r="F22" s="16" t="s">
        <v>38</v>
      </c>
      <c r="G22" s="15" t="s">
        <v>26</v>
      </c>
      <c r="H22" s="81"/>
      <c r="I22" s="17" t="s">
        <v>69</v>
      </c>
      <c r="J22" s="18">
        <v>1</v>
      </c>
      <c r="K22" s="15" t="s">
        <v>42</v>
      </c>
      <c r="L22" s="55">
        <v>2203.61015</v>
      </c>
      <c r="M22" s="36"/>
      <c r="N22" s="37"/>
      <c r="O22" s="37"/>
      <c r="P22" s="37"/>
      <c r="Q22" s="37"/>
      <c r="R22" s="72"/>
      <c r="S22" s="26">
        <f t="shared" si="0"/>
        <v>0</v>
      </c>
      <c r="T22" s="59">
        <f t="shared" si="1"/>
        <v>0</v>
      </c>
    </row>
    <row r="23" spans="1:20" ht="38.25" x14ac:dyDescent="0.2">
      <c r="A23" s="19">
        <v>1</v>
      </c>
      <c r="B23" s="15">
        <v>14</v>
      </c>
      <c r="C23" s="25" t="s">
        <v>27</v>
      </c>
      <c r="D23" s="25" t="s">
        <v>27</v>
      </c>
      <c r="E23" s="20" t="s">
        <v>57</v>
      </c>
      <c r="F23" s="16" t="s">
        <v>38</v>
      </c>
      <c r="G23" s="15" t="s">
        <v>26</v>
      </c>
      <c r="H23" s="81"/>
      <c r="I23" s="17" t="s">
        <v>69</v>
      </c>
      <c r="J23" s="18">
        <v>1</v>
      </c>
      <c r="K23" s="15" t="s">
        <v>42</v>
      </c>
      <c r="L23" s="55">
        <v>3159.6300499999998</v>
      </c>
      <c r="M23" s="36"/>
      <c r="N23" s="37"/>
      <c r="O23" s="37"/>
      <c r="P23" s="37"/>
      <c r="Q23" s="37"/>
      <c r="R23" s="72"/>
      <c r="S23" s="26">
        <f t="shared" si="0"/>
        <v>0</v>
      </c>
      <c r="T23" s="59">
        <f t="shared" si="1"/>
        <v>0</v>
      </c>
    </row>
    <row r="24" spans="1:20" ht="38.25" x14ac:dyDescent="0.2">
      <c r="A24" s="19">
        <v>1</v>
      </c>
      <c r="B24" s="15">
        <v>15</v>
      </c>
      <c r="C24" s="25" t="s">
        <v>27</v>
      </c>
      <c r="D24" s="25" t="s">
        <v>27</v>
      </c>
      <c r="E24" s="20" t="s">
        <v>58</v>
      </c>
      <c r="F24" s="16" t="s">
        <v>38</v>
      </c>
      <c r="G24" s="15" t="s">
        <v>26</v>
      </c>
      <c r="H24" s="81"/>
      <c r="I24" s="17" t="s">
        <v>69</v>
      </c>
      <c r="J24" s="18">
        <v>1</v>
      </c>
      <c r="K24" s="15" t="s">
        <v>42</v>
      </c>
      <c r="L24" s="55">
        <v>2204.2325999999998</v>
      </c>
      <c r="M24" s="36"/>
      <c r="N24" s="37"/>
      <c r="O24" s="37"/>
      <c r="P24" s="37"/>
      <c r="Q24" s="37"/>
      <c r="R24" s="72"/>
      <c r="S24" s="26">
        <f t="shared" si="0"/>
        <v>0</v>
      </c>
      <c r="T24" s="59">
        <f t="shared" si="1"/>
        <v>0</v>
      </c>
    </row>
    <row r="25" spans="1:20" ht="38.25" x14ac:dyDescent="0.2">
      <c r="A25" s="19">
        <v>1</v>
      </c>
      <c r="B25" s="15">
        <v>16</v>
      </c>
      <c r="C25" s="25" t="s">
        <v>27</v>
      </c>
      <c r="D25" s="25" t="s">
        <v>27</v>
      </c>
      <c r="E25" s="20" t="s">
        <v>59</v>
      </c>
      <c r="F25" s="16" t="s">
        <v>38</v>
      </c>
      <c r="G25" s="15" t="s">
        <v>26</v>
      </c>
      <c r="H25" s="81"/>
      <c r="I25" s="17" t="s">
        <v>69</v>
      </c>
      <c r="J25" s="18">
        <v>1</v>
      </c>
      <c r="K25" s="15" t="s">
        <v>42</v>
      </c>
      <c r="L25" s="55">
        <v>3680.4413500000001</v>
      </c>
      <c r="M25" s="36"/>
      <c r="N25" s="37"/>
      <c r="O25" s="37"/>
      <c r="P25" s="37"/>
      <c r="Q25" s="37"/>
      <c r="R25" s="72"/>
      <c r="S25" s="26">
        <f t="shared" si="0"/>
        <v>0</v>
      </c>
      <c r="T25" s="59">
        <f t="shared" si="1"/>
        <v>0</v>
      </c>
    </row>
    <row r="26" spans="1:20" ht="38.25" x14ac:dyDescent="0.2">
      <c r="A26" s="19">
        <v>1</v>
      </c>
      <c r="B26" s="15">
        <v>17</v>
      </c>
      <c r="C26" s="25" t="s">
        <v>27</v>
      </c>
      <c r="D26" s="25" t="s">
        <v>27</v>
      </c>
      <c r="E26" s="20" t="s">
        <v>60</v>
      </c>
      <c r="F26" s="16" t="s">
        <v>38</v>
      </c>
      <c r="G26" s="15" t="s">
        <v>26</v>
      </c>
      <c r="H26" s="81"/>
      <c r="I26" s="17" t="s">
        <v>69</v>
      </c>
      <c r="J26" s="18">
        <v>1</v>
      </c>
      <c r="K26" s="15" t="s">
        <v>42</v>
      </c>
      <c r="L26" s="55">
        <v>4617.9249</v>
      </c>
      <c r="M26" s="36"/>
      <c r="N26" s="37"/>
      <c r="O26" s="37"/>
      <c r="P26" s="37"/>
      <c r="Q26" s="37"/>
      <c r="R26" s="72"/>
      <c r="S26" s="26">
        <f t="shared" si="0"/>
        <v>0</v>
      </c>
      <c r="T26" s="59">
        <f t="shared" si="1"/>
        <v>0</v>
      </c>
    </row>
    <row r="27" spans="1:20" ht="38.25" x14ac:dyDescent="0.2">
      <c r="A27" s="19">
        <v>1</v>
      </c>
      <c r="B27" s="15">
        <v>18</v>
      </c>
      <c r="C27" s="25" t="s">
        <v>27</v>
      </c>
      <c r="D27" s="25" t="s">
        <v>27</v>
      </c>
      <c r="E27" s="20" t="s">
        <v>61</v>
      </c>
      <c r="F27" s="16" t="s">
        <v>38</v>
      </c>
      <c r="G27" s="15" t="s">
        <v>26</v>
      </c>
      <c r="H27" s="81"/>
      <c r="I27" s="17" t="s">
        <v>69</v>
      </c>
      <c r="J27" s="18">
        <v>1</v>
      </c>
      <c r="K27" s="15" t="s">
        <v>42</v>
      </c>
      <c r="L27" s="55">
        <v>1586.7938499999998</v>
      </c>
      <c r="M27" s="36"/>
      <c r="N27" s="37"/>
      <c r="O27" s="37"/>
      <c r="P27" s="37"/>
      <c r="Q27" s="37"/>
      <c r="R27" s="72"/>
      <c r="S27" s="26">
        <f t="shared" si="0"/>
        <v>0</v>
      </c>
      <c r="T27" s="59">
        <f t="shared" si="1"/>
        <v>0</v>
      </c>
    </row>
    <row r="28" spans="1:20" ht="38.25" x14ac:dyDescent="0.2">
      <c r="A28" s="19">
        <v>1</v>
      </c>
      <c r="B28" s="15">
        <v>19</v>
      </c>
      <c r="C28" s="25" t="s">
        <v>27</v>
      </c>
      <c r="D28" s="25" t="s">
        <v>27</v>
      </c>
      <c r="E28" s="20" t="s">
        <v>62</v>
      </c>
      <c r="F28" s="16" t="s">
        <v>38</v>
      </c>
      <c r="G28" s="15" t="s">
        <v>26</v>
      </c>
      <c r="H28" s="81"/>
      <c r="I28" s="17" t="s">
        <v>70</v>
      </c>
      <c r="J28" s="18">
        <v>1</v>
      </c>
      <c r="K28" s="15" t="s">
        <v>42</v>
      </c>
      <c r="L28" s="55">
        <v>415.60669999999999</v>
      </c>
      <c r="M28" s="36"/>
      <c r="N28" s="37"/>
      <c r="O28" s="37"/>
      <c r="P28" s="37"/>
      <c r="Q28" s="37"/>
      <c r="R28" s="72"/>
      <c r="S28" s="26">
        <f t="shared" si="0"/>
        <v>0</v>
      </c>
      <c r="T28" s="59">
        <f t="shared" si="1"/>
        <v>0</v>
      </c>
    </row>
    <row r="29" spans="1:20" ht="38.25" x14ac:dyDescent="0.2">
      <c r="A29" s="19">
        <v>1</v>
      </c>
      <c r="B29" s="15">
        <v>20</v>
      </c>
      <c r="C29" s="25" t="s">
        <v>27</v>
      </c>
      <c r="D29" s="25" t="s">
        <v>27</v>
      </c>
      <c r="E29" s="20" t="s">
        <v>63</v>
      </c>
      <c r="F29" s="16" t="s">
        <v>38</v>
      </c>
      <c r="G29" s="15" t="s">
        <v>26</v>
      </c>
      <c r="H29" s="81"/>
      <c r="I29" s="17" t="s">
        <v>71</v>
      </c>
      <c r="J29" s="18">
        <v>1</v>
      </c>
      <c r="K29" s="15" t="s">
        <v>42</v>
      </c>
      <c r="L29" s="55">
        <v>6583.3333333333339</v>
      </c>
      <c r="M29" s="36"/>
      <c r="N29" s="37"/>
      <c r="O29" s="37"/>
      <c r="P29" s="37"/>
      <c r="Q29" s="37"/>
      <c r="R29" s="72"/>
      <c r="S29" s="26">
        <f t="shared" si="0"/>
        <v>0</v>
      </c>
      <c r="T29" s="59">
        <f t="shared" si="1"/>
        <v>0</v>
      </c>
    </row>
    <row r="30" spans="1:20" ht="38.25" x14ac:dyDescent="0.2">
      <c r="A30" s="19">
        <v>1</v>
      </c>
      <c r="B30" s="15">
        <v>21</v>
      </c>
      <c r="C30" s="25" t="s">
        <v>27</v>
      </c>
      <c r="D30" s="25" t="s">
        <v>27</v>
      </c>
      <c r="E30" s="20" t="s">
        <v>64</v>
      </c>
      <c r="F30" s="16" t="s">
        <v>38</v>
      </c>
      <c r="G30" s="15" t="s">
        <v>26</v>
      </c>
      <c r="H30" s="81"/>
      <c r="I30" s="17" t="s">
        <v>71</v>
      </c>
      <c r="J30" s="18">
        <v>1</v>
      </c>
      <c r="K30" s="15" t="s">
        <v>42</v>
      </c>
      <c r="L30" s="55">
        <v>4495.5448999999999</v>
      </c>
      <c r="M30" s="36"/>
      <c r="N30" s="37"/>
      <c r="O30" s="37"/>
      <c r="P30" s="37"/>
      <c r="Q30" s="37"/>
      <c r="R30" s="72"/>
      <c r="S30" s="26">
        <f t="shared" si="0"/>
        <v>0</v>
      </c>
      <c r="T30" s="59">
        <f t="shared" si="1"/>
        <v>0</v>
      </c>
    </row>
    <row r="31" spans="1:20" ht="38.25" x14ac:dyDescent="0.2">
      <c r="A31" s="19">
        <v>1</v>
      </c>
      <c r="B31" s="15">
        <v>22</v>
      </c>
      <c r="C31" s="25" t="s">
        <v>27</v>
      </c>
      <c r="D31" s="25" t="s">
        <v>27</v>
      </c>
      <c r="E31" s="20" t="s">
        <v>65</v>
      </c>
      <c r="F31" s="16" t="s">
        <v>38</v>
      </c>
      <c r="G31" s="15" t="s">
        <v>26</v>
      </c>
      <c r="H31" s="81"/>
      <c r="I31" s="17" t="s">
        <v>71</v>
      </c>
      <c r="J31" s="18">
        <v>1</v>
      </c>
      <c r="K31" s="15" t="s">
        <v>42</v>
      </c>
      <c r="L31" s="55">
        <v>6154.1736999999994</v>
      </c>
      <c r="M31" s="36"/>
      <c r="N31" s="37"/>
      <c r="O31" s="37"/>
      <c r="P31" s="37"/>
      <c r="Q31" s="37"/>
      <c r="R31" s="72"/>
      <c r="S31" s="26">
        <f t="shared" si="0"/>
        <v>0</v>
      </c>
      <c r="T31" s="59">
        <f t="shared" si="1"/>
        <v>0</v>
      </c>
    </row>
    <row r="32" spans="1:20" ht="38.25" x14ac:dyDescent="0.2">
      <c r="A32" s="19">
        <v>1</v>
      </c>
      <c r="B32" s="15">
        <v>23</v>
      </c>
      <c r="C32" s="25" t="s">
        <v>27</v>
      </c>
      <c r="D32" s="25" t="s">
        <v>27</v>
      </c>
      <c r="E32" s="20" t="s">
        <v>66</v>
      </c>
      <c r="F32" s="16" t="s">
        <v>38</v>
      </c>
      <c r="G32" s="15" t="s">
        <v>26</v>
      </c>
      <c r="H32" s="81"/>
      <c r="I32" s="17" t="s">
        <v>71</v>
      </c>
      <c r="J32" s="18">
        <v>1</v>
      </c>
      <c r="K32" s="15" t="s">
        <v>42</v>
      </c>
      <c r="L32" s="55">
        <v>22178.28385</v>
      </c>
      <c r="M32" s="36"/>
      <c r="N32" s="37"/>
      <c r="O32" s="37"/>
      <c r="P32" s="37"/>
      <c r="Q32" s="37"/>
      <c r="R32" s="72"/>
      <c r="S32" s="26">
        <f t="shared" si="0"/>
        <v>0</v>
      </c>
      <c r="T32" s="59">
        <f t="shared" si="1"/>
        <v>0</v>
      </c>
    </row>
    <row r="33" spans="1:20" ht="38.25" x14ac:dyDescent="0.2">
      <c r="A33" s="19">
        <v>1</v>
      </c>
      <c r="B33" s="15">
        <v>24</v>
      </c>
      <c r="C33" s="25" t="s">
        <v>27</v>
      </c>
      <c r="D33" s="25" t="s">
        <v>27</v>
      </c>
      <c r="E33" s="20" t="s">
        <v>67</v>
      </c>
      <c r="F33" s="16" t="s">
        <v>38</v>
      </c>
      <c r="G33" s="15" t="s">
        <v>26</v>
      </c>
      <c r="H33" s="81"/>
      <c r="I33" s="17" t="s">
        <v>71</v>
      </c>
      <c r="J33" s="18">
        <v>1</v>
      </c>
      <c r="K33" s="15" t="s">
        <v>42</v>
      </c>
      <c r="L33" s="55">
        <v>158.25</v>
      </c>
      <c r="M33" s="36"/>
      <c r="N33" s="37"/>
      <c r="O33" s="37"/>
      <c r="P33" s="37"/>
      <c r="Q33" s="37"/>
      <c r="R33" s="72"/>
      <c r="S33" s="26">
        <f t="shared" si="0"/>
        <v>0</v>
      </c>
      <c r="T33" s="59">
        <f t="shared" si="1"/>
        <v>0</v>
      </c>
    </row>
    <row r="34" spans="1:20" ht="38.25" x14ac:dyDescent="0.2">
      <c r="A34" s="19">
        <v>1</v>
      </c>
      <c r="B34" s="15">
        <v>25</v>
      </c>
      <c r="C34" s="25" t="s">
        <v>27</v>
      </c>
      <c r="D34" s="25" t="s">
        <v>27</v>
      </c>
      <c r="E34" s="20" t="s">
        <v>68</v>
      </c>
      <c r="F34" s="16" t="s">
        <v>38</v>
      </c>
      <c r="G34" s="15" t="s">
        <v>26</v>
      </c>
      <c r="H34" s="81"/>
      <c r="I34" s="17" t="s">
        <v>72</v>
      </c>
      <c r="J34" s="18">
        <v>1</v>
      </c>
      <c r="K34" s="15" t="s">
        <v>42</v>
      </c>
      <c r="L34" s="55">
        <v>71.223050000000001</v>
      </c>
      <c r="M34" s="36"/>
      <c r="N34" s="37"/>
      <c r="O34" s="37"/>
      <c r="P34" s="37"/>
      <c r="Q34" s="37"/>
      <c r="R34" s="72"/>
      <c r="S34" s="26">
        <f t="shared" si="0"/>
        <v>0</v>
      </c>
      <c r="T34" s="59">
        <f t="shared" si="1"/>
        <v>0</v>
      </c>
    </row>
    <row r="35" spans="1:20" ht="20.25" customHeight="1" x14ac:dyDescent="0.2">
      <c r="A35" s="74" t="s">
        <v>31</v>
      </c>
      <c r="B35" s="74"/>
      <c r="C35" s="74"/>
      <c r="D35" s="74"/>
      <c r="E35" s="74"/>
      <c r="F35" s="74"/>
      <c r="G35" s="74"/>
      <c r="H35" s="27"/>
      <c r="I35" s="27"/>
      <c r="J35" s="27"/>
      <c r="K35" s="27"/>
      <c r="L35" s="56">
        <f>SUM(L10:L34)</f>
        <v>81019.944983333335</v>
      </c>
      <c r="M35" s="28"/>
      <c r="N35" s="29"/>
      <c r="O35" s="29"/>
      <c r="P35" s="29"/>
      <c r="Q35" s="29"/>
      <c r="R35" s="29"/>
      <c r="S35" s="53">
        <f>SUM(S10:S34)</f>
        <v>0</v>
      </c>
      <c r="T35" s="60">
        <f>SUM(T10:T34)</f>
        <v>0</v>
      </c>
    </row>
    <row r="36" spans="1:20" ht="20.25" customHeight="1" thickBot="1" x14ac:dyDescent="0.25">
      <c r="A36" s="75" t="s">
        <v>30</v>
      </c>
      <c r="B36" s="75"/>
      <c r="C36" s="75"/>
      <c r="D36" s="75"/>
      <c r="E36" s="75"/>
      <c r="F36" s="75"/>
      <c r="G36" s="75"/>
      <c r="H36" s="32"/>
      <c r="I36" s="32"/>
      <c r="J36" s="32"/>
      <c r="K36" s="32"/>
      <c r="L36" s="57">
        <v>14000000</v>
      </c>
      <c r="M36" s="33"/>
      <c r="N36" s="34"/>
      <c r="O36" s="34"/>
      <c r="P36" s="34"/>
      <c r="Q36" s="34"/>
      <c r="R36" s="34"/>
      <c r="S36" s="35" t="s">
        <v>36</v>
      </c>
      <c r="T36" s="61" t="s">
        <v>36</v>
      </c>
    </row>
    <row r="37" spans="1:20" ht="17.25" customHeight="1" x14ac:dyDescent="0.2">
      <c r="A37" s="11"/>
      <c r="B37" s="11"/>
      <c r="C37" s="11"/>
      <c r="D37" s="11"/>
      <c r="E37" s="11"/>
      <c r="F37" s="11"/>
      <c r="G37" s="11"/>
      <c r="H37" s="12"/>
      <c r="I37" s="11"/>
      <c r="J37" s="11"/>
      <c r="K37" s="12"/>
      <c r="L37" s="24"/>
      <c r="M37" s="30"/>
      <c r="N37" s="30"/>
      <c r="O37" s="30"/>
      <c r="P37" s="30"/>
      <c r="Q37" s="30"/>
      <c r="R37" s="30"/>
      <c r="S37" s="30"/>
      <c r="T37" s="31"/>
    </row>
    <row r="38" spans="1:20" ht="15.75" customHeight="1" x14ac:dyDescent="0.2"/>
    <row r="39" spans="1:20" ht="239.25" customHeight="1" x14ac:dyDescent="0.2">
      <c r="A39" s="76" t="s">
        <v>21</v>
      </c>
      <c r="B39" s="77"/>
      <c r="C39" s="78"/>
      <c r="D39" s="79" t="s">
        <v>41</v>
      </c>
      <c r="E39" s="79"/>
      <c r="F39" s="79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</row>
    <row r="40" spans="1:20" x14ac:dyDescent="0.2">
      <c r="C40" s="1"/>
      <c r="D40" s="1"/>
      <c r="E40"/>
      <c r="F40"/>
      <c r="G40"/>
      <c r="I40"/>
      <c r="J40"/>
    </row>
    <row r="41" spans="1:20" x14ac:dyDescent="0.2">
      <c r="A41" s="39"/>
      <c r="B41" s="39"/>
      <c r="C41" s="40"/>
      <c r="D41" s="40"/>
      <c r="E41" s="39"/>
      <c r="F41" s="39"/>
      <c r="G41"/>
      <c r="I41"/>
      <c r="J41"/>
    </row>
    <row r="42" spans="1:20" ht="15" x14ac:dyDescent="0.25">
      <c r="A42" s="39"/>
      <c r="B42" s="41"/>
      <c r="C42" s="42"/>
      <c r="D42" s="41"/>
      <c r="E42" s="43"/>
      <c r="F42" s="43"/>
      <c r="G42"/>
      <c r="I42" s="10"/>
      <c r="J42" s="10"/>
    </row>
    <row r="43" spans="1:20" ht="15" x14ac:dyDescent="0.25">
      <c r="A43" s="39"/>
      <c r="B43" s="41"/>
      <c r="C43" s="73"/>
      <c r="D43" s="73"/>
      <c r="E43" s="44" t="s">
        <v>7</v>
      </c>
      <c r="F43" s="43"/>
      <c r="G43"/>
      <c r="I43" s="10"/>
      <c r="J43" s="10"/>
    </row>
    <row r="44" spans="1:20" ht="15" x14ac:dyDescent="0.25">
      <c r="A44" s="39"/>
      <c r="B44" s="41"/>
      <c r="C44" s="42"/>
      <c r="D44" s="45"/>
      <c r="E44" s="46" t="s">
        <v>22</v>
      </c>
      <c r="F44" s="43"/>
      <c r="G44"/>
      <c r="I44" s="10"/>
      <c r="J44" s="10"/>
    </row>
    <row r="45" spans="1:20" ht="15" x14ac:dyDescent="0.25">
      <c r="A45" s="39"/>
      <c r="B45" s="41" t="s">
        <v>8</v>
      </c>
      <c r="C45" s="42"/>
      <c r="D45" s="47"/>
      <c r="E45" s="43"/>
      <c r="F45" s="43"/>
      <c r="G45"/>
      <c r="I45" s="10"/>
      <c r="J45" s="10"/>
    </row>
    <row r="46" spans="1:20" ht="15" x14ac:dyDescent="0.25">
      <c r="A46" s="39"/>
      <c r="B46" s="41"/>
      <c r="C46" s="41"/>
      <c r="D46" s="41"/>
      <c r="E46" s="48"/>
      <c r="F46" s="48"/>
      <c r="I46" s="9"/>
      <c r="J46" s="9"/>
    </row>
    <row r="47" spans="1:20" ht="15" x14ac:dyDescent="0.25">
      <c r="B47" s="8"/>
      <c r="C47" s="8"/>
      <c r="D47" s="8"/>
      <c r="E47" s="9"/>
      <c r="F47" s="9"/>
      <c r="I47" s="9"/>
      <c r="J47" s="9"/>
    </row>
    <row r="48" spans="1:20" ht="15" x14ac:dyDescent="0.25">
      <c r="B48" s="8"/>
      <c r="C48" s="8"/>
      <c r="D48" s="8"/>
      <c r="E48" s="9"/>
      <c r="F48" s="9"/>
      <c r="I48" s="9"/>
      <c r="J48" s="9"/>
    </row>
    <row r="49" spans="2:10" ht="15" x14ac:dyDescent="0.25">
      <c r="B49" s="8"/>
      <c r="C49" s="8"/>
      <c r="D49" s="8"/>
      <c r="E49" s="9"/>
      <c r="F49" s="9"/>
      <c r="I49" s="9"/>
      <c r="J49" s="9"/>
    </row>
    <row r="50" spans="2:10" ht="15" x14ac:dyDescent="0.25">
      <c r="B50" s="8"/>
      <c r="C50" s="8"/>
      <c r="D50" s="8"/>
      <c r="E50" s="9"/>
      <c r="F50" s="9"/>
      <c r="I50" s="9"/>
      <c r="J50" s="9"/>
    </row>
    <row r="51" spans="2:10" ht="15" x14ac:dyDescent="0.25">
      <c r="B51" s="8"/>
      <c r="C51" s="8"/>
      <c r="D51" s="8"/>
      <c r="E51" s="9"/>
      <c r="F51" s="9"/>
      <c r="I51" s="9"/>
      <c r="J51" s="9"/>
    </row>
  </sheetData>
  <sheetProtection password="CC69" sheet="1" scenarios="1" autoFilter="0"/>
  <autoFilter ref="A9:T36"/>
  <mergeCells count="12">
    <mergeCell ref="R10:R34"/>
    <mergeCell ref="C43:D43"/>
    <mergeCell ref="A35:G35"/>
    <mergeCell ref="A36:G36"/>
    <mergeCell ref="A39:C39"/>
    <mergeCell ref="D39:T39"/>
    <mergeCell ref="H10:H34"/>
    <mergeCell ref="M8:T8"/>
    <mergeCell ref="D4:H4"/>
    <mergeCell ref="D5:H5"/>
    <mergeCell ref="D6:H6"/>
    <mergeCell ref="A8:L8"/>
  </mergeCells>
  <pageMargins left="0.39370078740157483" right="0.39370078740157483" top="0.59055118110236227" bottom="0.59055118110236227" header="0.31496062992125984" footer="0.31496062992125984"/>
  <pageSetup paperSize="8" scale="6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'Лот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2023-12-11T07:42:30Z</cp:lastPrinted>
  <dcterms:created xsi:type="dcterms:W3CDTF">2013-09-25T03:40:45Z</dcterms:created>
  <dcterms:modified xsi:type="dcterms:W3CDTF">2023-12-20T07:35:58Z</dcterms:modified>
</cp:coreProperties>
</file>